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9885" windowHeight="7710"/>
  </bookViews>
  <sheets>
    <sheet name="2017 Budget" sheetId="6" r:id="rId1"/>
  </sheets>
  <definedNames>
    <definedName name="_xlnm.Print_Area" localSheetId="0">'2017 Budget'!$A$1:$D$63</definedName>
  </definedNames>
  <calcPr calcId="145621"/>
</workbook>
</file>

<file path=xl/calcChain.xml><?xml version="1.0" encoding="utf-8"?>
<calcChain xmlns="http://schemas.openxmlformats.org/spreadsheetml/2006/main">
  <c r="D25" i="6" l="1"/>
  <c r="D53" i="6" l="1"/>
  <c r="D11" i="6"/>
  <c r="D40" i="6" l="1"/>
  <c r="D15" i="6" l="1"/>
  <c r="D60" i="6" l="1"/>
  <c r="D30" i="6"/>
  <c r="D27" i="6"/>
  <c r="D33" i="6" s="1"/>
  <c r="D22" i="6"/>
  <c r="D24" i="6" s="1"/>
  <c r="D46" i="6"/>
  <c r="D16" i="6" l="1"/>
  <c r="D61" i="6"/>
  <c r="D62" i="6" l="1"/>
</calcChain>
</file>

<file path=xl/sharedStrings.xml><?xml version="1.0" encoding="utf-8"?>
<sst xmlns="http://schemas.openxmlformats.org/spreadsheetml/2006/main" count="72" uniqueCount="59">
  <si>
    <t>Building</t>
  </si>
  <si>
    <t>Clergy</t>
  </si>
  <si>
    <t>Real Income</t>
  </si>
  <si>
    <t>Diocesan Aid</t>
  </si>
  <si>
    <t>Interest</t>
  </si>
  <si>
    <t>Misc</t>
  </si>
  <si>
    <t>Plate</t>
  </si>
  <si>
    <t>Building Insurance</t>
  </si>
  <si>
    <t>Maintenance</t>
  </si>
  <si>
    <t>Utilities, Church</t>
  </si>
  <si>
    <t>Utilities, Vicarage</t>
  </si>
  <si>
    <t>Vicar, Continuing Ed</t>
  </si>
  <si>
    <t>Vicar, Insurance</t>
  </si>
  <si>
    <t>Vicar, Pension</t>
  </si>
  <si>
    <t xml:space="preserve">Vicar, Salary &amp; Travel </t>
  </si>
  <si>
    <t>Miscellaneous</t>
  </si>
  <si>
    <t>Supplies, Office</t>
  </si>
  <si>
    <t>Music</t>
  </si>
  <si>
    <t>Choir Director</t>
  </si>
  <si>
    <t>Organist</t>
  </si>
  <si>
    <t>Outreach</t>
  </si>
  <si>
    <t>Diocesan Pledge</t>
  </si>
  <si>
    <t>Worship</t>
  </si>
  <si>
    <t>Altar</t>
  </si>
  <si>
    <t>Childcare, Worship</t>
  </si>
  <si>
    <t>TOTAL EXPENSES</t>
  </si>
  <si>
    <t>INCOME</t>
  </si>
  <si>
    <t>Outreach (passthru)</t>
  </si>
  <si>
    <t>Flowers (passthru)</t>
  </si>
  <si>
    <t>EXPENSES</t>
  </si>
  <si>
    <t>Supply Clergy</t>
  </si>
  <si>
    <t>Mtce, piano &amp; organ</t>
  </si>
  <si>
    <t>Diocesan Convention &amp; Events</t>
  </si>
  <si>
    <t>Christian Ed-Adult Education</t>
  </si>
  <si>
    <t>DIFFERENCE</t>
  </si>
  <si>
    <t>Passthru</t>
  </si>
  <si>
    <t>TOTAL</t>
  </si>
  <si>
    <t>Subtotal</t>
  </si>
  <si>
    <t>Event Registration</t>
  </si>
  <si>
    <t>Post Office Box Rental</t>
  </si>
  <si>
    <t>Tax Prep &amp; Audit Expense</t>
  </si>
  <si>
    <t>Peer Minister (passthru)</t>
  </si>
  <si>
    <t>Pledges - General Fund</t>
  </si>
  <si>
    <t>Building Loan Payment</t>
  </si>
  <si>
    <t>Pledges - Building Loan Payment</t>
  </si>
  <si>
    <t xml:space="preserve">Christian Ed-Children's </t>
  </si>
  <si>
    <t>2017 Proposed Budget</t>
  </si>
  <si>
    <t>Transition Pastor</t>
  </si>
  <si>
    <t>Budget Category</t>
  </si>
  <si>
    <t>Search Process</t>
  </si>
  <si>
    <t>Musicians</t>
  </si>
  <si>
    <t>Vicarage Rent</t>
  </si>
  <si>
    <t>Vicarage Utilities</t>
  </si>
  <si>
    <t>Building Project carry over from 2015</t>
  </si>
  <si>
    <t>Anniversary Celebration</t>
  </si>
  <si>
    <t>Transition Pastor - Travel</t>
  </si>
  <si>
    <t>Episcopal Campus Ministry</t>
  </si>
  <si>
    <t>Outreach, SDG</t>
  </si>
  <si>
    <t>Final Budget approved 12//11/16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</si>
</sst>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W76"/>
  <sheetViews>
    <sheetView tabSelected="1" zoomScaleNormal="100" workbookViewId="0">
      <selection activeCell="B1" sqref="B1:C1"/>
    </sheetView>
  </sheetViews>
  <sheetFormatPr defaultRowHeight="12.75" x14ac:dyDescent="0.2"/>
  <cols>
    <col min="1" max="1" width="3" style="6" bestFit="1" customWidth="1"/>
    <col min="2" max="2" width="15.7109375" style="14" bestFit="1" customWidth="1"/>
    <col min="3" max="3" width="37.7109375" style="1" customWidth="1"/>
    <col min="4" max="4" width="18.28515625" style="15" customWidth="1"/>
    <col min="5" max="5" width="32.85546875" style="8" customWidth="1"/>
    <col min="6" max="6" width="5.140625" style="2" customWidth="1"/>
    <col min="7" max="16384" width="9.140625" style="1"/>
  </cols>
  <sheetData>
    <row r="1" spans="1:6" s="30" customFormat="1" ht="28.5" customHeight="1" x14ac:dyDescent="0.25">
      <c r="A1" s="27">
        <v>1</v>
      </c>
      <c r="B1" s="36" t="s">
        <v>48</v>
      </c>
      <c r="C1" s="36"/>
      <c r="D1" s="23" t="s">
        <v>46</v>
      </c>
      <c r="E1" s="28"/>
      <c r="F1" s="29"/>
    </row>
    <row r="2" spans="1:6" s="13" customFormat="1" x14ac:dyDescent="0.2">
      <c r="A2" s="25">
        <v>2</v>
      </c>
      <c r="B2" s="18" t="s">
        <v>26</v>
      </c>
      <c r="C2" s="18"/>
      <c r="D2" s="31"/>
    </row>
    <row r="3" spans="1:6" s="7" customFormat="1" x14ac:dyDescent="0.2">
      <c r="A3" s="26">
        <v>3</v>
      </c>
      <c r="B3" s="19" t="s">
        <v>2</v>
      </c>
      <c r="C3" s="20" t="s">
        <v>3</v>
      </c>
      <c r="D3" s="32">
        <v>12000</v>
      </c>
    </row>
    <row r="4" spans="1:6" s="7" customFormat="1" x14ac:dyDescent="0.2">
      <c r="A4" s="24">
        <v>4</v>
      </c>
      <c r="B4" s="19"/>
      <c r="C4" s="20" t="s">
        <v>4</v>
      </c>
      <c r="D4" s="32">
        <v>100</v>
      </c>
    </row>
    <row r="5" spans="1:6" s="7" customFormat="1" x14ac:dyDescent="0.2">
      <c r="A5" s="25">
        <v>5</v>
      </c>
      <c r="B5" s="19"/>
      <c r="C5" s="20" t="s">
        <v>6</v>
      </c>
      <c r="D5" s="32">
        <v>6516</v>
      </c>
    </row>
    <row r="6" spans="1:6" s="7" customFormat="1" x14ac:dyDescent="0.2">
      <c r="A6" s="26">
        <v>6</v>
      </c>
      <c r="B6" s="19"/>
      <c r="C6" s="20" t="s">
        <v>44</v>
      </c>
      <c r="D6" s="32">
        <v>23680</v>
      </c>
    </row>
    <row r="7" spans="1:6" s="7" customFormat="1" x14ac:dyDescent="0.2">
      <c r="A7" s="24">
        <v>7</v>
      </c>
      <c r="B7" s="19"/>
      <c r="C7" s="20" t="s">
        <v>42</v>
      </c>
      <c r="D7" s="32">
        <v>65140</v>
      </c>
    </row>
    <row r="8" spans="1:6" s="7" customFormat="1" x14ac:dyDescent="0.2">
      <c r="A8" s="25">
        <v>8</v>
      </c>
      <c r="B8" s="19"/>
      <c r="C8" s="20" t="s">
        <v>51</v>
      </c>
      <c r="D8" s="32">
        <v>2000</v>
      </c>
    </row>
    <row r="9" spans="1:6" s="7" customFormat="1" x14ac:dyDescent="0.2">
      <c r="A9" s="26">
        <v>9</v>
      </c>
      <c r="B9" s="19"/>
      <c r="C9" s="20" t="s">
        <v>52</v>
      </c>
      <c r="D9" s="32">
        <v>800</v>
      </c>
    </row>
    <row r="10" spans="1:6" s="7" customFormat="1" x14ac:dyDescent="0.2">
      <c r="A10" s="24">
        <v>10</v>
      </c>
      <c r="B10" s="19"/>
      <c r="C10" s="20" t="s">
        <v>53</v>
      </c>
      <c r="D10" s="32"/>
    </row>
    <row r="11" spans="1:6" s="7" customFormat="1" x14ac:dyDescent="0.2">
      <c r="A11" s="25">
        <v>11</v>
      </c>
      <c r="B11" s="17"/>
      <c r="C11" s="19" t="s">
        <v>37</v>
      </c>
      <c r="D11" s="31">
        <f>SUM(D3:D10)</f>
        <v>110236</v>
      </c>
    </row>
    <row r="12" spans="1:6" s="7" customFormat="1" x14ac:dyDescent="0.2">
      <c r="A12" s="26">
        <v>12</v>
      </c>
      <c r="B12" s="19" t="s">
        <v>35</v>
      </c>
      <c r="C12" s="20" t="s">
        <v>28</v>
      </c>
      <c r="D12" s="32"/>
    </row>
    <row r="13" spans="1:6" s="6" customFormat="1" x14ac:dyDescent="0.2">
      <c r="A13" s="24">
        <v>13</v>
      </c>
      <c r="B13" s="19"/>
      <c r="C13" s="20" t="s">
        <v>27</v>
      </c>
      <c r="D13" s="32"/>
    </row>
    <row r="14" spans="1:6" s="6" customFormat="1" x14ac:dyDescent="0.2">
      <c r="A14" s="25">
        <v>14</v>
      </c>
      <c r="B14" s="19"/>
      <c r="C14" s="20" t="s">
        <v>41</v>
      </c>
      <c r="D14" s="32">
        <v>1500</v>
      </c>
    </row>
    <row r="15" spans="1:6" s="7" customFormat="1" x14ac:dyDescent="0.2">
      <c r="A15" s="26">
        <v>15</v>
      </c>
      <c r="B15" s="17"/>
      <c r="C15" s="19" t="s">
        <v>37</v>
      </c>
      <c r="D15" s="31">
        <f>SUM(D12:D14)</f>
        <v>1500</v>
      </c>
    </row>
    <row r="16" spans="1:6" s="6" customFormat="1" x14ac:dyDescent="0.2">
      <c r="A16" s="24">
        <v>16</v>
      </c>
      <c r="B16" s="18" t="s">
        <v>36</v>
      </c>
      <c r="C16" s="18" t="s">
        <v>36</v>
      </c>
      <c r="D16" s="33">
        <f>D11+D15</f>
        <v>111736</v>
      </c>
    </row>
    <row r="17" spans="1:4" s="7" customFormat="1" x14ac:dyDescent="0.2">
      <c r="A17" s="25">
        <v>17</v>
      </c>
      <c r="B17" s="21"/>
      <c r="C17" s="21"/>
      <c r="D17" s="34"/>
    </row>
    <row r="18" spans="1:4" s="7" customFormat="1" x14ac:dyDescent="0.2">
      <c r="A18" s="26">
        <v>18</v>
      </c>
      <c r="B18" s="18" t="s">
        <v>29</v>
      </c>
      <c r="C18" s="16"/>
      <c r="D18" s="32"/>
    </row>
    <row r="19" spans="1:4" s="9" customFormat="1" x14ac:dyDescent="0.2">
      <c r="A19" s="24">
        <v>19</v>
      </c>
      <c r="B19" s="18" t="s">
        <v>0</v>
      </c>
      <c r="C19" s="20" t="s">
        <v>7</v>
      </c>
      <c r="D19" s="32">
        <v>6000</v>
      </c>
    </row>
    <row r="20" spans="1:4" s="6" customFormat="1" x14ac:dyDescent="0.2">
      <c r="A20" s="25">
        <v>20</v>
      </c>
      <c r="B20" s="18"/>
      <c r="C20" s="20" t="s">
        <v>43</v>
      </c>
      <c r="D20" s="32">
        <v>15300</v>
      </c>
    </row>
    <row r="21" spans="1:4" s="6" customFormat="1" x14ac:dyDescent="0.2">
      <c r="A21" s="26">
        <v>21</v>
      </c>
      <c r="B21" s="18"/>
      <c r="C21" s="20" t="s">
        <v>8</v>
      </c>
      <c r="D21" s="32">
        <v>1000</v>
      </c>
    </row>
    <row r="22" spans="1:4" s="6" customFormat="1" x14ac:dyDescent="0.2">
      <c r="A22" s="24">
        <v>22</v>
      </c>
      <c r="B22" s="18"/>
      <c r="C22" s="20" t="s">
        <v>9</v>
      </c>
      <c r="D22" s="32">
        <f>12*350</f>
        <v>4200</v>
      </c>
    </row>
    <row r="23" spans="1:4" s="7" customFormat="1" x14ac:dyDescent="0.2">
      <c r="A23" s="25">
        <v>23</v>
      </c>
      <c r="B23" s="18"/>
      <c r="C23" s="20" t="s">
        <v>10</v>
      </c>
      <c r="D23" s="32">
        <v>3600</v>
      </c>
    </row>
    <row r="24" spans="1:4" s="6" customFormat="1" x14ac:dyDescent="0.2">
      <c r="A24" s="26">
        <v>24</v>
      </c>
      <c r="B24" s="18"/>
      <c r="C24" s="19" t="s">
        <v>37</v>
      </c>
      <c r="D24" s="31">
        <f>SUM(D19:D23)</f>
        <v>30100</v>
      </c>
    </row>
    <row r="25" spans="1:4" s="6" customFormat="1" x14ac:dyDescent="0.2">
      <c r="A25" s="24">
        <v>25</v>
      </c>
      <c r="B25" s="18" t="s">
        <v>1</v>
      </c>
      <c r="C25" s="20" t="s">
        <v>30</v>
      </c>
      <c r="D25" s="32">
        <f>125*4</f>
        <v>500</v>
      </c>
    </row>
    <row r="26" spans="1:4" s="6" customFormat="1" x14ac:dyDescent="0.2">
      <c r="A26" s="25">
        <v>26</v>
      </c>
      <c r="B26" s="18"/>
      <c r="C26" s="20" t="s">
        <v>11</v>
      </c>
      <c r="D26" s="32">
        <v>250</v>
      </c>
    </row>
    <row r="27" spans="1:4" s="7" customFormat="1" x14ac:dyDescent="0.2">
      <c r="A27" s="26">
        <v>27</v>
      </c>
      <c r="B27" s="18"/>
      <c r="C27" s="20" t="s">
        <v>12</v>
      </c>
      <c r="D27" s="32">
        <f>11000/2</f>
        <v>5500</v>
      </c>
    </row>
    <row r="28" spans="1:4" s="6" customFormat="1" x14ac:dyDescent="0.2">
      <c r="A28" s="24">
        <v>28</v>
      </c>
      <c r="B28" s="18"/>
      <c r="C28" s="20" t="s">
        <v>13</v>
      </c>
      <c r="D28" s="32">
        <v>7000</v>
      </c>
    </row>
    <row r="29" spans="1:4" s="6" customFormat="1" x14ac:dyDescent="0.2">
      <c r="A29" s="25">
        <v>29</v>
      </c>
      <c r="B29" s="18"/>
      <c r="C29" s="20" t="s">
        <v>14</v>
      </c>
      <c r="D29" s="32">
        <v>23500</v>
      </c>
    </row>
    <row r="30" spans="1:4" s="10" customFormat="1" x14ac:dyDescent="0.2">
      <c r="A30" s="26">
        <v>30</v>
      </c>
      <c r="B30" s="18"/>
      <c r="C30" s="20" t="s">
        <v>47</v>
      </c>
      <c r="D30" s="32">
        <f>6*2000</f>
        <v>12000</v>
      </c>
    </row>
    <row r="31" spans="1:4" s="10" customFormat="1" x14ac:dyDescent="0.2">
      <c r="A31" s="24">
        <v>31</v>
      </c>
      <c r="B31" s="18"/>
      <c r="C31" s="20" t="s">
        <v>55</v>
      </c>
      <c r="D31" s="32">
        <v>1000</v>
      </c>
    </row>
    <row r="32" spans="1:4" s="10" customFormat="1" x14ac:dyDescent="0.2">
      <c r="A32" s="25">
        <v>32</v>
      </c>
      <c r="B32" s="18"/>
      <c r="C32" s="20" t="s">
        <v>49</v>
      </c>
      <c r="D32" s="32">
        <v>8050</v>
      </c>
    </row>
    <row r="33" spans="1:4" s="10" customFormat="1" x14ac:dyDescent="0.2">
      <c r="A33" s="26">
        <v>33</v>
      </c>
      <c r="B33" s="18"/>
      <c r="C33" s="19" t="s">
        <v>37</v>
      </c>
      <c r="D33" s="31">
        <f>SUM(D25:D32)</f>
        <v>57800</v>
      </c>
    </row>
    <row r="34" spans="1:4" s="6" customFormat="1" x14ac:dyDescent="0.2">
      <c r="A34" s="24">
        <v>34</v>
      </c>
      <c r="B34" s="18" t="s">
        <v>5</v>
      </c>
      <c r="C34" s="16" t="s">
        <v>54</v>
      </c>
      <c r="D34" s="32">
        <v>250</v>
      </c>
    </row>
    <row r="35" spans="1:4" s="6" customFormat="1" x14ac:dyDescent="0.2">
      <c r="A35" s="25">
        <v>35</v>
      </c>
      <c r="B35" s="18"/>
      <c r="C35" s="16" t="s">
        <v>38</v>
      </c>
      <c r="D35" s="32">
        <v>100</v>
      </c>
    </row>
    <row r="36" spans="1:4" s="10" customFormat="1" x14ac:dyDescent="0.2">
      <c r="A36" s="26">
        <v>36</v>
      </c>
      <c r="B36" s="18"/>
      <c r="C36" s="16" t="s">
        <v>15</v>
      </c>
      <c r="D36" s="32">
        <v>100</v>
      </c>
    </row>
    <row r="37" spans="1:4" s="6" customFormat="1" x14ac:dyDescent="0.2">
      <c r="A37" s="24">
        <v>37</v>
      </c>
      <c r="B37" s="18"/>
      <c r="C37" s="16" t="s">
        <v>39</v>
      </c>
      <c r="D37" s="32">
        <v>70</v>
      </c>
    </row>
    <row r="38" spans="1:4" s="6" customFormat="1" x14ac:dyDescent="0.2">
      <c r="A38" s="25">
        <v>38</v>
      </c>
      <c r="B38" s="18"/>
      <c r="C38" s="16" t="s">
        <v>16</v>
      </c>
      <c r="D38" s="32">
        <v>200</v>
      </c>
    </row>
    <row r="39" spans="1:4" s="6" customFormat="1" x14ac:dyDescent="0.2">
      <c r="A39" s="26">
        <v>39</v>
      </c>
      <c r="B39" s="18"/>
      <c r="C39" s="16" t="s">
        <v>40</v>
      </c>
      <c r="D39" s="32">
        <v>200</v>
      </c>
    </row>
    <row r="40" spans="1:4" s="7" customFormat="1" x14ac:dyDescent="0.2">
      <c r="A40" s="24">
        <v>40</v>
      </c>
      <c r="B40" s="18"/>
      <c r="C40" s="19" t="s">
        <v>37</v>
      </c>
      <c r="D40" s="33">
        <f>SUM(D34:D39)</f>
        <v>920</v>
      </c>
    </row>
    <row r="41" spans="1:4" s="6" customFormat="1" x14ac:dyDescent="0.2">
      <c r="A41" s="25">
        <v>41</v>
      </c>
      <c r="B41" s="18" t="s">
        <v>17</v>
      </c>
      <c r="C41" s="20" t="s">
        <v>18</v>
      </c>
      <c r="D41" s="32">
        <v>3000</v>
      </c>
    </row>
    <row r="42" spans="1:4" s="6" customFormat="1" x14ac:dyDescent="0.2">
      <c r="A42" s="26">
        <v>42</v>
      </c>
      <c r="B42" s="18"/>
      <c r="C42" s="20" t="s">
        <v>31</v>
      </c>
      <c r="D42" s="32">
        <v>500</v>
      </c>
    </row>
    <row r="43" spans="1:4" s="10" customFormat="1" x14ac:dyDescent="0.2">
      <c r="A43" s="24">
        <v>43</v>
      </c>
      <c r="B43" s="18"/>
      <c r="C43" s="20" t="s">
        <v>17</v>
      </c>
      <c r="D43" s="32">
        <v>150</v>
      </c>
    </row>
    <row r="44" spans="1:4" s="6" customFormat="1" x14ac:dyDescent="0.2">
      <c r="A44" s="25">
        <v>44</v>
      </c>
      <c r="B44" s="18"/>
      <c r="C44" s="20" t="s">
        <v>19</v>
      </c>
      <c r="D44" s="32">
        <v>3000</v>
      </c>
    </row>
    <row r="45" spans="1:4" s="6" customFormat="1" x14ac:dyDescent="0.2">
      <c r="A45" s="26">
        <v>45</v>
      </c>
      <c r="B45" s="18"/>
      <c r="C45" s="20" t="s">
        <v>50</v>
      </c>
      <c r="D45" s="32">
        <v>250</v>
      </c>
    </row>
    <row r="46" spans="1:4" s="6" customFormat="1" x14ac:dyDescent="0.2">
      <c r="A46" s="24">
        <v>46</v>
      </c>
      <c r="B46" s="18"/>
      <c r="C46" s="19" t="s">
        <v>37</v>
      </c>
      <c r="D46" s="31">
        <f>SUM(D41:D45)</f>
        <v>6900</v>
      </c>
    </row>
    <row r="47" spans="1:4" s="6" customFormat="1" x14ac:dyDescent="0.2">
      <c r="A47" s="25">
        <v>47</v>
      </c>
      <c r="B47" s="18" t="s">
        <v>20</v>
      </c>
      <c r="C47" s="20" t="s">
        <v>56</v>
      </c>
      <c r="D47" s="32">
        <v>50</v>
      </c>
    </row>
    <row r="48" spans="1:4" s="6" customFormat="1" x14ac:dyDescent="0.2">
      <c r="A48" s="26">
        <v>48</v>
      </c>
      <c r="B48" s="18"/>
      <c r="C48" s="20" t="s">
        <v>32</v>
      </c>
      <c r="D48" s="32">
        <v>300</v>
      </c>
    </row>
    <row r="49" spans="1:205" s="7" customFormat="1" ht="13.5" customHeight="1" x14ac:dyDescent="0.2">
      <c r="A49" s="24">
        <v>49</v>
      </c>
      <c r="B49" s="18"/>
      <c r="C49" s="20" t="s">
        <v>21</v>
      </c>
      <c r="D49" s="32">
        <v>12016</v>
      </c>
    </row>
    <row r="50" spans="1:205" s="6" customFormat="1" ht="13.5" customHeight="1" x14ac:dyDescent="0.2">
      <c r="A50" s="25">
        <v>50</v>
      </c>
      <c r="B50" s="18"/>
      <c r="C50" s="20" t="s">
        <v>57</v>
      </c>
      <c r="D50" s="32">
        <v>500</v>
      </c>
    </row>
    <row r="51" spans="1:205" s="6" customFormat="1" ht="13.5" customHeight="1" x14ac:dyDescent="0.2">
      <c r="A51" s="26">
        <v>51</v>
      </c>
      <c r="B51" s="18"/>
      <c r="C51" s="20" t="s">
        <v>27</v>
      </c>
      <c r="D51" s="32">
        <v>0</v>
      </c>
    </row>
    <row r="52" spans="1:205" s="6" customFormat="1" ht="13.5" customHeight="1" x14ac:dyDescent="0.2">
      <c r="A52" s="24">
        <v>52</v>
      </c>
      <c r="B52" s="18"/>
      <c r="C52" s="20" t="s">
        <v>41</v>
      </c>
      <c r="D52" s="32">
        <v>1500</v>
      </c>
    </row>
    <row r="53" spans="1:205" s="6" customFormat="1" ht="13.5" customHeight="1" x14ac:dyDescent="0.2">
      <c r="A53" s="25">
        <v>53</v>
      </c>
      <c r="B53" s="18"/>
      <c r="C53" s="19" t="s">
        <v>37</v>
      </c>
      <c r="D53" s="31">
        <f>SUM(D47:D52)</f>
        <v>14366</v>
      </c>
    </row>
    <row r="54" spans="1:205" s="6" customFormat="1" ht="13.5" customHeight="1" x14ac:dyDescent="0.2">
      <c r="A54" s="26">
        <v>54</v>
      </c>
      <c r="B54" s="18" t="s">
        <v>22</v>
      </c>
      <c r="C54" s="20" t="s">
        <v>23</v>
      </c>
      <c r="D54" s="32">
        <v>200</v>
      </c>
    </row>
    <row r="55" spans="1:205" s="6" customFormat="1" ht="13.5" customHeight="1" x14ac:dyDescent="0.2">
      <c r="A55" s="24">
        <v>55</v>
      </c>
      <c r="B55" s="18"/>
      <c r="C55" s="20" t="s">
        <v>24</v>
      </c>
      <c r="D55" s="32">
        <v>1200</v>
      </c>
    </row>
    <row r="56" spans="1:205" s="9" customFormat="1" ht="13.5" customHeight="1" x14ac:dyDescent="0.2">
      <c r="A56" s="25">
        <v>56</v>
      </c>
      <c r="B56" s="18"/>
      <c r="C56" s="20" t="s">
        <v>33</v>
      </c>
      <c r="D56" s="32">
        <v>50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</row>
    <row r="57" spans="1:205" s="9" customFormat="1" ht="13.5" customHeight="1" x14ac:dyDescent="0.2">
      <c r="A57" s="26">
        <v>57</v>
      </c>
      <c r="B57" s="18"/>
      <c r="C57" s="20" t="s">
        <v>45</v>
      </c>
      <c r="D57" s="32">
        <v>50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</row>
    <row r="58" spans="1:205" s="6" customFormat="1" ht="13.5" customHeight="1" x14ac:dyDescent="0.2">
      <c r="A58" s="24">
        <v>58</v>
      </c>
      <c r="B58" s="18"/>
      <c r="C58" s="20" t="s">
        <v>28</v>
      </c>
      <c r="D58" s="32">
        <v>0</v>
      </c>
    </row>
    <row r="59" spans="1:205" s="6" customFormat="1" ht="13.5" customHeight="1" x14ac:dyDescent="0.2">
      <c r="A59" s="25">
        <v>59</v>
      </c>
      <c r="B59" s="18"/>
      <c r="C59" s="20" t="s">
        <v>22</v>
      </c>
      <c r="D59" s="32">
        <v>150</v>
      </c>
    </row>
    <row r="60" spans="1:205" s="6" customFormat="1" ht="13.5" customHeight="1" x14ac:dyDescent="0.2">
      <c r="A60" s="26">
        <v>60</v>
      </c>
      <c r="B60" s="18"/>
      <c r="C60" s="19" t="s">
        <v>37</v>
      </c>
      <c r="D60" s="31">
        <f>SUM(D54:D59)</f>
        <v>1650</v>
      </c>
      <c r="E60" s="11"/>
    </row>
    <row r="61" spans="1:205" s="6" customFormat="1" ht="13.5" customHeight="1" x14ac:dyDescent="0.2">
      <c r="A61" s="24">
        <v>61</v>
      </c>
      <c r="B61" s="18" t="s">
        <v>25</v>
      </c>
      <c r="C61" s="22"/>
      <c r="D61" s="31">
        <f>D24+D33+D40+D46+D53+D60</f>
        <v>111736</v>
      </c>
    </row>
    <row r="62" spans="1:205" s="6" customFormat="1" ht="13.5" customHeight="1" x14ac:dyDescent="0.2">
      <c r="A62" s="25">
        <v>62</v>
      </c>
      <c r="B62" s="18" t="s">
        <v>34</v>
      </c>
      <c r="C62" s="18"/>
      <c r="D62" s="31">
        <f>D16-D61</f>
        <v>0</v>
      </c>
      <c r="E62" s="12"/>
    </row>
    <row r="63" spans="1:205" s="6" customFormat="1" ht="13.5" customHeight="1" x14ac:dyDescent="0.2">
      <c r="B63" s="14" t="s">
        <v>58</v>
      </c>
      <c r="C63" s="1"/>
      <c r="D63" s="15"/>
      <c r="E63" s="12"/>
    </row>
    <row r="64" spans="1:205" s="4" customFormat="1" ht="13.5" customHeight="1" x14ac:dyDescent="0.2">
      <c r="A64" s="6"/>
      <c r="B64" s="35"/>
      <c r="C64" s="35"/>
      <c r="D64" s="35"/>
      <c r="E64" s="8"/>
      <c r="F64" s="3"/>
    </row>
    <row r="65" spans="1:6" s="4" customFormat="1" x14ac:dyDescent="0.2">
      <c r="A65" s="6"/>
      <c r="B65" s="14"/>
      <c r="C65" s="1"/>
      <c r="D65" s="15"/>
      <c r="E65" s="8"/>
      <c r="F65" s="5"/>
    </row>
    <row r="66" spans="1:6" s="4" customFormat="1" ht="13.5" customHeight="1" x14ac:dyDescent="0.2">
      <c r="A66" s="6"/>
      <c r="B66" s="14"/>
      <c r="C66" s="1"/>
      <c r="D66" s="15"/>
      <c r="E66" s="8"/>
      <c r="F66" s="5"/>
    </row>
    <row r="67" spans="1:6" s="4" customFormat="1" ht="13.5" customHeight="1" x14ac:dyDescent="0.2">
      <c r="A67" s="6"/>
      <c r="B67" s="14"/>
      <c r="C67" s="1"/>
      <c r="D67" s="15"/>
      <c r="E67" s="8"/>
      <c r="F67" s="5"/>
    </row>
    <row r="68" spans="1:6" s="4" customFormat="1" ht="13.5" customHeight="1" x14ac:dyDescent="0.2">
      <c r="A68" s="6"/>
      <c r="B68" s="14"/>
      <c r="C68" s="1"/>
      <c r="D68" s="15"/>
      <c r="E68" s="8"/>
      <c r="F68" s="5"/>
    </row>
    <row r="69" spans="1:6" s="4" customFormat="1" ht="13.5" customHeight="1" x14ac:dyDescent="0.2">
      <c r="A69" s="6"/>
      <c r="B69" s="14"/>
      <c r="C69" s="1"/>
      <c r="D69" s="15"/>
      <c r="E69" s="8"/>
      <c r="F69" s="5"/>
    </row>
    <row r="70" spans="1:6" s="4" customFormat="1" ht="13.5" customHeight="1" x14ac:dyDescent="0.2">
      <c r="A70" s="6"/>
      <c r="B70" s="14"/>
      <c r="C70" s="1"/>
      <c r="D70" s="15"/>
      <c r="E70" s="8"/>
      <c r="F70" s="5"/>
    </row>
    <row r="71" spans="1:6" s="4" customFormat="1" ht="13.5" customHeight="1" x14ac:dyDescent="0.2">
      <c r="A71" s="6"/>
      <c r="B71" s="14"/>
      <c r="C71" s="1"/>
      <c r="D71" s="15"/>
      <c r="E71" s="8"/>
      <c r="F71" s="5"/>
    </row>
    <row r="72" spans="1:6" s="4" customFormat="1" ht="13.5" customHeight="1" x14ac:dyDescent="0.2">
      <c r="A72" s="6"/>
      <c r="B72" s="14"/>
      <c r="C72" s="1"/>
      <c r="D72" s="15"/>
      <c r="E72" s="8"/>
      <c r="F72" s="5"/>
    </row>
    <row r="73" spans="1:6" s="4" customFormat="1" ht="13.5" customHeight="1" x14ac:dyDescent="0.2">
      <c r="A73" s="6"/>
      <c r="B73" s="14"/>
      <c r="C73" s="1"/>
      <c r="D73" s="15"/>
      <c r="E73" s="8"/>
      <c r="F73" s="5"/>
    </row>
    <row r="74" spans="1:6" s="4" customFormat="1" ht="13.5" customHeight="1" x14ac:dyDescent="0.2">
      <c r="A74" s="6"/>
      <c r="B74" s="14"/>
      <c r="C74" s="1"/>
      <c r="D74" s="15"/>
      <c r="E74" s="8"/>
      <c r="F74" s="5"/>
    </row>
    <row r="75" spans="1:6" s="4" customFormat="1" ht="13.5" customHeight="1" x14ac:dyDescent="0.2">
      <c r="A75" s="6"/>
      <c r="B75" s="14"/>
      <c r="C75" s="1"/>
      <c r="D75" s="15"/>
      <c r="E75" s="8"/>
      <c r="F75" s="5"/>
    </row>
    <row r="76" spans="1:6" s="4" customFormat="1" ht="13.5" customHeight="1" x14ac:dyDescent="0.2">
      <c r="A76" s="6"/>
      <c r="B76" s="14"/>
      <c r="C76" s="1"/>
      <c r="D76" s="15"/>
      <c r="E76" s="8"/>
      <c r="F76" s="5"/>
    </row>
  </sheetData>
  <sortState ref="C40:F45">
    <sortCondition ref="C40:C45"/>
  </sortState>
  <mergeCells count="2">
    <mergeCell ref="B64:D64"/>
    <mergeCell ref="B1:C1"/>
  </mergeCells>
  <printOptions gridLines="1"/>
  <pageMargins left="0.25" right="0.25" top="0.75" bottom="0.75" header="0.3" footer="0.3"/>
  <pageSetup scale="85" orientation="portrait" horizontalDpi="300" verticalDpi="300" r:id="rId1"/>
  <headerFooter>
    <oddHeader>&amp;C&amp;"-,Bold"&amp;16Trinity Episcopal Church - 2017 Proposed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Budget</vt:lpstr>
      <vt:lpstr>'2017 Budget'!Print_Area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Krista</cp:lastModifiedBy>
  <cp:lastPrinted>2016-12-11T04:25:45Z</cp:lastPrinted>
  <dcterms:created xsi:type="dcterms:W3CDTF">2012-05-08T00:02:31Z</dcterms:created>
  <dcterms:modified xsi:type="dcterms:W3CDTF">2017-01-16T21:58:45Z</dcterms:modified>
</cp:coreProperties>
</file>